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Приложение №11" sheetId="1" r:id="rId1"/>
    <sheet name="Приложение №1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15" i="2"/>
  <c r="E12"/>
  <c r="L26" i="1"/>
  <c r="L24" s="1"/>
  <c r="H58" i="2"/>
  <c r="H54"/>
  <c r="H52"/>
  <c r="H50"/>
  <c r="H48"/>
  <c r="H46"/>
  <c r="H44"/>
  <c r="H42"/>
  <c r="H40"/>
  <c r="H34"/>
  <c r="H30"/>
  <c r="H28"/>
  <c r="H27"/>
  <c r="H23"/>
  <c r="H21"/>
  <c r="H19"/>
  <c r="H17"/>
  <c r="G52"/>
  <c r="G54"/>
  <c r="G44"/>
  <c r="G46"/>
  <c r="G36"/>
  <c r="G38"/>
  <c r="G28"/>
  <c r="G30"/>
  <c r="G21"/>
  <c r="G13"/>
  <c r="G23"/>
  <c r="G15"/>
  <c r="G10"/>
  <c r="G12"/>
  <c r="G7" s="1"/>
  <c r="L14" i="1"/>
  <c r="L12" s="1"/>
  <c r="L16"/>
  <c r="L18"/>
  <c r="L20"/>
  <c r="L22"/>
  <c r="L28"/>
  <c r="L30"/>
  <c r="L32"/>
  <c r="L34"/>
  <c r="K32"/>
  <c r="J32"/>
  <c r="K28"/>
  <c r="K24" l="1"/>
  <c r="K20"/>
  <c r="K16"/>
  <c r="K12"/>
  <c r="K10"/>
  <c r="K8" s="1"/>
  <c r="H53" i="2"/>
  <c r="H45"/>
  <c r="H37"/>
  <c r="H29"/>
  <c r="H10" i="1"/>
  <c r="F10" i="2"/>
  <c r="E10"/>
  <c r="H10" s="1"/>
  <c r="D10"/>
  <c r="F12"/>
  <c r="H12"/>
  <c r="D12"/>
  <c r="F7" l="1"/>
  <c r="E7"/>
  <c r="D7"/>
  <c r="H7" l="1"/>
  <c r="F54"/>
  <c r="F52" s="1"/>
  <c r="F46"/>
  <c r="F44" s="1"/>
  <c r="E46"/>
  <c r="D46"/>
  <c r="F38" l="1"/>
  <c r="F36" s="1"/>
  <c r="E38"/>
  <c r="H38" s="1"/>
  <c r="D38"/>
  <c r="F30"/>
  <c r="F28" s="1"/>
  <c r="F15"/>
  <c r="F13" s="1"/>
  <c r="D15"/>
  <c r="D13" s="1"/>
  <c r="F23" l="1"/>
  <c r="F21" s="1"/>
  <c r="H16" i="1"/>
  <c r="E54" i="2"/>
  <c r="E52" s="1"/>
  <c r="D54"/>
  <c r="D44"/>
  <c r="E44"/>
  <c r="D36"/>
  <c r="E36"/>
  <c r="H36" s="1"/>
  <c r="E30"/>
  <c r="D30"/>
  <c r="D28" s="1"/>
  <c r="E23"/>
  <c r="E21" s="1"/>
  <c r="D23"/>
  <c r="H15"/>
  <c r="E13"/>
  <c r="H13" s="1"/>
  <c r="H9"/>
  <c r="E9"/>
  <c r="D9"/>
  <c r="J10" i="1"/>
  <c r="J8" s="1"/>
  <c r="J28"/>
  <c r="J24"/>
  <c r="J20"/>
  <c r="J16"/>
  <c r="J12"/>
  <c r="I10"/>
  <c r="L10" s="1"/>
  <c r="L8" s="1"/>
  <c r="H8"/>
  <c r="I32"/>
  <c r="I28"/>
  <c r="I24"/>
  <c r="I20"/>
  <c r="I16"/>
  <c r="I12"/>
  <c r="H32"/>
  <c r="H28"/>
  <c r="H24"/>
  <c r="H20"/>
  <c r="H12"/>
  <c r="E28" i="2" l="1"/>
  <c r="D52"/>
  <c r="D21"/>
  <c r="I8" i="1"/>
</calcChain>
</file>

<file path=xl/sharedStrings.xml><?xml version="1.0" encoding="utf-8"?>
<sst xmlns="http://schemas.openxmlformats.org/spreadsheetml/2006/main" count="212" uniqueCount="60">
  <si>
    <t>Статус (муниципальная программа, подпрограмма)</t>
  </si>
  <si>
    <t>Наименование  программы, подпрограммы</t>
  </si>
  <si>
    <t>Наименование главного распорядителя бюджетных средств (далее – ГРБС)</t>
  </si>
  <si>
    <t xml:space="preserve">Код бюджетной классификации </t>
  </si>
  <si>
    <t>ГРБС</t>
  </si>
  <si>
    <t>Рз</t>
  </si>
  <si>
    <t>Пр</t>
  </si>
  <si>
    <t>ЦСР</t>
  </si>
  <si>
    <t>ВР</t>
  </si>
  <si>
    <t>Муниципальная  программа</t>
  </si>
  <si>
    <t xml:space="preserve"> «Развитие поселка» </t>
  </si>
  <si>
    <t>всего расходные обязательства по программе</t>
  </si>
  <si>
    <t>Х</t>
  </si>
  <si>
    <t>в том числе по ГРБС:</t>
  </si>
  <si>
    <t>Администрация Пинчугского сельсовета</t>
  </si>
  <si>
    <t>912 </t>
  </si>
  <si>
    <t>Подпрограмма 1</t>
  </si>
  <si>
    <t> «Безопасность дорожного движения на территории муниципального образования Пинчугский сельсовет»</t>
  </si>
  <si>
    <t>всего расходные обязательства по подпрограмме</t>
  </si>
  <si>
    <t>Подпрограмма 2</t>
  </si>
  <si>
    <t>«Профилактика терроризма и экстремизма, а также минимизация и (или) ликвидация последствий    проявлений терроризма и экстремизма на территории муниципального образования Пинчугский сельсовет»</t>
  </si>
  <si>
    <t>всего расходные обязательства</t>
  </si>
  <si>
    <t>Подпрограмма 3</t>
  </si>
  <si>
    <t>«Энергосбережение и повышение энергетической эффективности в зданиях муниципальной собственности Пинчугского сельсовета».</t>
  </si>
  <si>
    <t xml:space="preserve">всего расходные обязательства </t>
  </si>
  <si>
    <t>Подпрограмма 4</t>
  </si>
  <si>
    <t>«Благоустройство поселка Пинчуга»</t>
  </si>
  <si>
    <t>Подпрограмма 5</t>
  </si>
  <si>
    <t>«Защита населения и территории Пинчугского сельсовета от чрезвычайных ситуаций природного и техногенного характера»</t>
  </si>
  <si>
    <t>Подпрограмма 6</t>
  </si>
  <si>
    <t>«Развитие  физической культуры и спорта на территории Пинчугского сельсовета</t>
  </si>
  <si>
    <t xml:space="preserve">Распределение планируемых расходов за счет средств  местного бюджета Пинчугского сельсовета  по мероприятиям и подпрограммам муниципальной программы Пинчугского сельсовета «Развитие поселка» </t>
  </si>
  <si>
    <t>2019 год</t>
  </si>
  <si>
    <t>2020 год</t>
  </si>
  <si>
    <t>2021 год</t>
  </si>
  <si>
    <t xml:space="preserve">Статус </t>
  </si>
  <si>
    <t>Наименование  государственной программы, государственной подпрограммы</t>
  </si>
  <si>
    <t>Ответственный исполнитель, 
соисполнители</t>
  </si>
  <si>
    <t>Муниципальная программа</t>
  </si>
  <si>
    <t xml:space="preserve">Всего </t>
  </si>
  <si>
    <t>в том числе :</t>
  </si>
  <si>
    <t>федеральный бюджет</t>
  </si>
  <si>
    <t>краевой бюджет</t>
  </si>
  <si>
    <t>внебюджетные источники</t>
  </si>
  <si>
    <t>местный бюджет</t>
  </si>
  <si>
    <t>юридические лица</t>
  </si>
  <si>
    <t>Развитие поселка</t>
  </si>
  <si>
    <t>Информация о ресурсном обеспечении и прогнозной оценке расходов на реализацию целей 
муниципальной  программы Пинчугского сельсовета «Развитие посёлка» с учетом источников финансирования, 
в том числе по уровням бюджетной системы</t>
  </si>
  <si>
    <t>Безопасность дородного движения на территории муниципального образования Пинчугский сельсовет</t>
  </si>
  <si>
    <t xml:space="preserve">Профилактика терроризма и экстремизма, а также минимизация и (или) ликвидация последствий проявлений терроризма и экстремизма на территории муниципального образования Пинчугский сельсовет
</t>
  </si>
  <si>
    <t>Энергосбережение и повышение энергетической эффективности в зданиях муниципальной собственности Пинчугского сельсовета</t>
  </si>
  <si>
    <t>Благоустройство поселка Пинчуга</t>
  </si>
  <si>
    <t>Защита населения и территории Пинчугского сельсовета от чрезвычайных ситуаций природного и техногенного характера</t>
  </si>
  <si>
    <t>Развитие культуры и спорта на территории Пинчугского сельсовета</t>
  </si>
  <si>
    <t xml:space="preserve">Приложение № 11
к Паспорту муниципальной программы
Пинчугского сельсовета
«Развитие поселка» 
</t>
  </si>
  <si>
    <t>Итого на период 2014-2022 годы</t>
  </si>
  <si>
    <t>2022год</t>
  </si>
  <si>
    <t>2022 год</t>
  </si>
  <si>
    <t xml:space="preserve">Приложение № 12
к Паспорту муниципальной программы
Пинчугского сельсовета
«Развитие поселка» 
</t>
  </si>
  <si>
    <t>Итого на  
2019-2022 годы</t>
  </si>
</sst>
</file>

<file path=xl/styles.xml><?xml version="1.0" encoding="utf-8"?>
<styleSheet xmlns="http://schemas.openxmlformats.org/spreadsheetml/2006/main">
  <numFmts count="3">
    <numFmt numFmtId="164" formatCode="0.0"/>
    <numFmt numFmtId="165" formatCode="_-* #,##0.0_р_._-;\-* #,##0.0_р_._-;_-* &quot;-&quot;?_р_._-;_-@_-"/>
    <numFmt numFmtId="166" formatCode="#,##0.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color indexed="8"/>
      <name val="Arial Cyr"/>
      <charset val="204"/>
    </font>
    <font>
      <sz val="10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4" applyNumberFormat="0" applyFont="0" applyFill="0" applyAlignment="0" applyProtection="0">
      <alignment horizontal="center" vertical="top" wrapText="1"/>
    </xf>
  </cellStyleXfs>
  <cellXfs count="70">
    <xf numFmtId="0" fontId="0" fillId="0" borderId="0" xfId="0"/>
    <xf numFmtId="0" fontId="0" fillId="0" borderId="0" xfId="0" applyBorder="1"/>
    <xf numFmtId="0" fontId="0" fillId="0" borderId="8" xfId="0" applyBorder="1"/>
    <xf numFmtId="0" fontId="3" fillId="0" borderId="0" xfId="0" applyFont="1" applyFill="1" applyAlignment="1">
      <alignment wrapText="1"/>
    </xf>
    <xf numFmtId="0" fontId="4" fillId="0" borderId="0" xfId="0" applyFont="1"/>
    <xf numFmtId="0" fontId="3" fillId="0" borderId="0" xfId="0" applyFont="1" applyFill="1" applyBorder="1" applyAlignment="1">
      <alignment horizontal="center" vertical="top" wrapText="1"/>
    </xf>
    <xf numFmtId="165" fontId="3" fillId="0" borderId="0" xfId="0" applyNumberFormat="1" applyFont="1" applyFill="1" applyBorder="1" applyAlignment="1">
      <alignment horizontal="right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vertical="top" wrapText="1"/>
    </xf>
    <xf numFmtId="166" fontId="5" fillId="0" borderId="2" xfId="0" applyNumberFormat="1" applyFont="1" applyFill="1" applyBorder="1" applyAlignment="1">
      <alignment horizontal="right" vertical="top" wrapText="1"/>
    </xf>
    <xf numFmtId="166" fontId="5" fillId="0" borderId="2" xfId="0" applyNumberFormat="1" applyFont="1" applyFill="1" applyBorder="1" applyAlignment="1">
      <alignment vertical="top" wrapText="1"/>
    </xf>
    <xf numFmtId="0" fontId="8" fillId="0" borderId="12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14" xfId="0" applyFont="1" applyBorder="1" applyAlignment="1">
      <alignment horizontal="center" vertical="top" wrapText="1"/>
    </xf>
    <xf numFmtId="0" fontId="8" fillId="0" borderId="15" xfId="0" applyFont="1" applyBorder="1" applyAlignment="1">
      <alignment horizontal="center" vertical="top" wrapText="1"/>
    </xf>
    <xf numFmtId="0" fontId="8" fillId="0" borderId="10" xfId="0" applyFont="1" applyBorder="1" applyAlignment="1">
      <alignment vertical="top" wrapText="1"/>
    </xf>
    <xf numFmtId="0" fontId="8" fillId="0" borderId="16" xfId="0" applyFont="1" applyBorder="1" applyAlignment="1">
      <alignment vertical="top"/>
    </xf>
    <xf numFmtId="0" fontId="8" fillId="0" borderId="2" xfId="0" applyFont="1" applyBorder="1" applyAlignment="1">
      <alignment vertical="top"/>
    </xf>
    <xf numFmtId="0" fontId="8" fillId="0" borderId="9" xfId="0" applyFont="1" applyBorder="1" applyAlignment="1">
      <alignment vertical="top"/>
    </xf>
    <xf numFmtId="164" fontId="8" fillId="0" borderId="2" xfId="0" applyNumberFormat="1" applyFont="1" applyBorder="1" applyAlignment="1">
      <alignment horizontal="center" vertical="top"/>
    </xf>
    <xf numFmtId="0" fontId="8" fillId="0" borderId="2" xfId="0" applyFont="1" applyBorder="1" applyAlignment="1">
      <alignment horizontal="center" vertical="top"/>
    </xf>
    <xf numFmtId="164" fontId="8" fillId="0" borderId="2" xfId="0" applyNumberFormat="1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0" fontId="8" fillId="0" borderId="0" xfId="0" applyFont="1" applyBorder="1" applyAlignment="1">
      <alignment vertical="top"/>
    </xf>
    <xf numFmtId="0" fontId="8" fillId="0" borderId="0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top" wrapText="1"/>
    </xf>
    <xf numFmtId="0" fontId="8" fillId="0" borderId="0" xfId="0" applyFont="1" applyBorder="1" applyAlignment="1">
      <alignment vertical="top" wrapText="1"/>
    </xf>
    <xf numFmtId="0" fontId="8" fillId="0" borderId="0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15" xfId="0" applyFont="1" applyBorder="1" applyAlignment="1">
      <alignment horizontal="center" vertical="top" wrapText="1"/>
    </xf>
    <xf numFmtId="0" fontId="8" fillId="0" borderId="3" xfId="0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6" xfId="0" applyFont="1" applyBorder="1" applyAlignment="1">
      <alignment vertical="top" wrapText="1"/>
    </xf>
    <xf numFmtId="0" fontId="2" fillId="0" borderId="0" xfId="0" applyFont="1" applyAlignment="1">
      <alignment horizontal="center" wrapText="1"/>
    </xf>
    <xf numFmtId="0" fontId="8" fillId="0" borderId="0" xfId="0" applyFont="1" applyBorder="1" applyAlignment="1">
      <alignment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15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justify" vertical="top" wrapText="1"/>
    </xf>
    <xf numFmtId="0" fontId="8" fillId="0" borderId="5" xfId="0" applyFont="1" applyBorder="1" applyAlignment="1">
      <alignment horizontal="justify" vertical="top" wrapText="1"/>
    </xf>
    <xf numFmtId="0" fontId="8" fillId="0" borderId="6" xfId="0" applyFont="1" applyBorder="1" applyAlignment="1">
      <alignment horizontal="justify" vertical="top" wrapText="1"/>
    </xf>
    <xf numFmtId="0" fontId="8" fillId="0" borderId="4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8" fillId="0" borderId="11" xfId="0" applyFont="1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0" fontId="8" fillId="0" borderId="13" xfId="0" applyFont="1" applyBorder="1" applyAlignment="1">
      <alignment horizontal="center" wrapText="1"/>
    </xf>
    <xf numFmtId="0" fontId="8" fillId="0" borderId="14" xfId="0" applyFont="1" applyBorder="1" applyAlignment="1">
      <alignment horizontal="center" wrapText="1"/>
    </xf>
    <xf numFmtId="0" fontId="8" fillId="0" borderId="15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8" fillId="0" borderId="4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12" xfId="0" applyFont="1" applyBorder="1" applyAlignment="1">
      <alignment horizontal="center" vertical="top" wrapText="1"/>
    </xf>
    <xf numFmtId="0" fontId="8" fillId="0" borderId="14" xfId="0" applyFont="1" applyBorder="1" applyAlignment="1">
      <alignment horizontal="center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top" wrapText="1"/>
    </xf>
    <xf numFmtId="0" fontId="6" fillId="0" borderId="9" xfId="0" applyFont="1" applyBorder="1" applyAlignment="1"/>
    <xf numFmtId="0" fontId="6" fillId="0" borderId="10" xfId="0" applyFont="1" applyBorder="1" applyAlignment="1"/>
    <xf numFmtId="0" fontId="3" fillId="0" borderId="0" xfId="0" applyFont="1" applyFill="1" applyAlignment="1">
      <alignment horizontal="center" wrapText="1"/>
    </xf>
    <xf numFmtId="0" fontId="5" fillId="0" borderId="2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5"/>
  <sheetViews>
    <sheetView topLeftCell="A26" workbookViewId="0">
      <selection activeCell="I37" sqref="I37"/>
    </sheetView>
  </sheetViews>
  <sheetFormatPr defaultRowHeight="15"/>
  <cols>
    <col min="1" max="1" width="9" customWidth="1"/>
    <col min="2" max="2" width="15.5703125" customWidth="1"/>
    <col min="3" max="3" width="16.85546875" customWidth="1"/>
    <col min="4" max="4" width="5" customWidth="1"/>
    <col min="5" max="5" width="3.85546875" customWidth="1"/>
    <col min="6" max="6" width="5.140625" customWidth="1"/>
    <col min="7" max="7" width="4.140625" customWidth="1"/>
    <col min="8" max="8" width="9.42578125" customWidth="1"/>
    <col min="9" max="9" width="9.85546875" customWidth="1"/>
    <col min="10" max="11" width="9.42578125" customWidth="1"/>
    <col min="12" max="12" width="11.7109375" customWidth="1"/>
  </cols>
  <sheetData>
    <row r="1" spans="1:14" ht="64.5" customHeight="1">
      <c r="G1" s="44" t="s">
        <v>54</v>
      </c>
      <c r="H1" s="45"/>
      <c r="I1" s="45"/>
      <c r="J1" s="45"/>
      <c r="K1" s="45"/>
      <c r="L1" s="45"/>
    </row>
    <row r="2" spans="1:14" ht="10.5" customHeight="1"/>
    <row r="3" spans="1:14" ht="31.5" customHeight="1">
      <c r="A3" s="34" t="s">
        <v>31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</row>
    <row r="4" spans="1:14" ht="37.5" customHeight="1">
      <c r="A4" s="41" t="s">
        <v>0</v>
      </c>
      <c r="B4" s="41" t="s">
        <v>1</v>
      </c>
      <c r="C4" s="41" t="s">
        <v>2</v>
      </c>
      <c r="D4" s="46" t="s">
        <v>3</v>
      </c>
      <c r="E4" s="47"/>
      <c r="F4" s="47"/>
      <c r="G4" s="48"/>
      <c r="H4" s="52"/>
      <c r="I4" s="52"/>
      <c r="J4" s="52"/>
      <c r="K4" s="52"/>
      <c r="L4" s="53"/>
    </row>
    <row r="5" spans="1:14" hidden="1">
      <c r="A5" s="42"/>
      <c r="B5" s="42"/>
      <c r="C5" s="42"/>
      <c r="D5" s="49"/>
      <c r="E5" s="50"/>
      <c r="F5" s="50"/>
      <c r="G5" s="51"/>
      <c r="H5" s="54"/>
      <c r="I5" s="54"/>
      <c r="J5" s="54"/>
      <c r="K5" s="54"/>
      <c r="L5" s="55"/>
    </row>
    <row r="6" spans="1:14" ht="49.5" customHeight="1">
      <c r="A6" s="42"/>
      <c r="B6" s="42"/>
      <c r="C6" s="42"/>
      <c r="D6" s="56" t="s">
        <v>4</v>
      </c>
      <c r="E6" s="11" t="s">
        <v>5</v>
      </c>
      <c r="F6" s="56" t="s">
        <v>7</v>
      </c>
      <c r="G6" s="58" t="s">
        <v>8</v>
      </c>
      <c r="H6" s="56" t="s">
        <v>32</v>
      </c>
      <c r="I6" s="12" t="s">
        <v>33</v>
      </c>
      <c r="J6" s="12" t="s">
        <v>34</v>
      </c>
      <c r="K6" s="28" t="s">
        <v>56</v>
      </c>
      <c r="L6" s="36" t="s">
        <v>55</v>
      </c>
    </row>
    <row r="7" spans="1:14" ht="15" hidden="1" customHeight="1">
      <c r="A7" s="43"/>
      <c r="B7" s="43"/>
      <c r="C7" s="43"/>
      <c r="D7" s="57"/>
      <c r="E7" s="13" t="s">
        <v>6</v>
      </c>
      <c r="F7" s="57"/>
      <c r="G7" s="59"/>
      <c r="H7" s="57"/>
      <c r="I7" s="14"/>
      <c r="J7" s="14"/>
      <c r="K7" s="29"/>
      <c r="L7" s="37"/>
    </row>
    <row r="8" spans="1:14" ht="38.25">
      <c r="A8" s="31" t="s">
        <v>9</v>
      </c>
      <c r="B8" s="31" t="s">
        <v>10</v>
      </c>
      <c r="C8" s="15" t="s">
        <v>11</v>
      </c>
      <c r="D8" s="16" t="s">
        <v>12</v>
      </c>
      <c r="E8" s="17" t="s">
        <v>12</v>
      </c>
      <c r="F8" s="17" t="s">
        <v>12</v>
      </c>
      <c r="G8" s="18" t="s">
        <v>12</v>
      </c>
      <c r="H8" s="19">
        <f>H10</f>
        <v>5148477.92</v>
      </c>
      <c r="I8" s="19">
        <f>I10</f>
        <v>4274401.88</v>
      </c>
      <c r="J8" s="19">
        <f>J10</f>
        <v>4343185.22</v>
      </c>
      <c r="K8" s="19">
        <f>K10</f>
        <v>2111616.9899999998</v>
      </c>
      <c r="L8" s="21">
        <f>L10</f>
        <v>15877682.01</v>
      </c>
    </row>
    <row r="9" spans="1:14" ht="27.75" customHeight="1">
      <c r="A9" s="32"/>
      <c r="B9" s="32"/>
      <c r="C9" s="22" t="s">
        <v>13</v>
      </c>
      <c r="D9" s="17"/>
      <c r="E9" s="23"/>
      <c r="F9" s="17"/>
      <c r="G9" s="23"/>
      <c r="H9" s="20"/>
      <c r="I9" s="20"/>
      <c r="J9" s="20"/>
      <c r="K9" s="20"/>
      <c r="L9" s="25"/>
    </row>
    <row r="10" spans="1:14" ht="39.75" customHeight="1">
      <c r="A10" s="32"/>
      <c r="B10" s="32"/>
      <c r="C10" s="26" t="s">
        <v>14</v>
      </c>
      <c r="D10" s="20" t="s">
        <v>15</v>
      </c>
      <c r="E10" s="17" t="s">
        <v>12</v>
      </c>
      <c r="F10" s="23" t="s">
        <v>12</v>
      </c>
      <c r="G10" s="17" t="s">
        <v>12</v>
      </c>
      <c r="H10" s="19">
        <f>H14+H18+H22+H26+H30+H34</f>
        <v>5148477.92</v>
      </c>
      <c r="I10" s="19">
        <f>I14+I18+I22+I26+I30+I34</f>
        <v>4274401.88</v>
      </c>
      <c r="J10" s="19">
        <f>J14+J18+J22+J26+J30+J34</f>
        <v>4343185.22</v>
      </c>
      <c r="K10" s="19">
        <f>K14+K18+K22+K26+K30+K34</f>
        <v>2111616.9899999998</v>
      </c>
      <c r="L10" s="21">
        <f>H10+I10+J10+K10</f>
        <v>15877682.01</v>
      </c>
      <c r="N10" s="1"/>
    </row>
    <row r="11" spans="1:14">
      <c r="A11" s="33"/>
      <c r="B11" s="33"/>
      <c r="C11" s="22"/>
      <c r="D11" s="24"/>
      <c r="E11" s="17" t="s">
        <v>12</v>
      </c>
      <c r="F11" s="17" t="s">
        <v>12</v>
      </c>
      <c r="G11" s="23" t="s">
        <v>12</v>
      </c>
      <c r="H11" s="20"/>
      <c r="I11" s="20"/>
      <c r="J11" s="20"/>
      <c r="K11" s="20"/>
      <c r="L11" s="25"/>
    </row>
    <row r="12" spans="1:14" ht="39" customHeight="1">
      <c r="A12" s="30" t="s">
        <v>16</v>
      </c>
      <c r="B12" s="38" t="s">
        <v>17</v>
      </c>
      <c r="C12" s="26" t="s">
        <v>18</v>
      </c>
      <c r="D12" s="20"/>
      <c r="E12" s="23" t="s">
        <v>12</v>
      </c>
      <c r="F12" s="17" t="s">
        <v>12</v>
      </c>
      <c r="G12" s="17" t="s">
        <v>12</v>
      </c>
      <c r="H12" s="19">
        <f>H14</f>
        <v>2451716.25</v>
      </c>
      <c r="I12" s="19">
        <f>I14</f>
        <v>1344872.5</v>
      </c>
      <c r="J12" s="19">
        <f>J14</f>
        <v>2977588.8</v>
      </c>
      <c r="K12" s="19">
        <f>K14</f>
        <v>751385.1</v>
      </c>
      <c r="L12" s="21">
        <f>L14</f>
        <v>7525562.6499999994</v>
      </c>
      <c r="M12" s="1"/>
    </row>
    <row r="13" spans="1:14" ht="24.75" customHeight="1">
      <c r="A13" s="30"/>
      <c r="B13" s="39"/>
      <c r="C13" s="22" t="s">
        <v>13</v>
      </c>
      <c r="D13" s="24"/>
      <c r="E13" s="17" t="s">
        <v>12</v>
      </c>
      <c r="F13" s="23" t="s">
        <v>12</v>
      </c>
      <c r="G13" s="17" t="s">
        <v>12</v>
      </c>
      <c r="H13" s="20"/>
      <c r="I13" s="20"/>
      <c r="J13" s="20"/>
      <c r="K13" s="20"/>
      <c r="L13" s="25"/>
      <c r="M13" s="1"/>
    </row>
    <row r="14" spans="1:14" ht="38.25" customHeight="1">
      <c r="A14" s="30"/>
      <c r="B14" s="39"/>
      <c r="C14" s="26" t="s">
        <v>14</v>
      </c>
      <c r="D14" s="20" t="s">
        <v>15</v>
      </c>
      <c r="E14" s="23" t="s">
        <v>12</v>
      </c>
      <c r="F14" s="17" t="s">
        <v>12</v>
      </c>
      <c r="G14" s="17" t="s">
        <v>12</v>
      </c>
      <c r="H14" s="19">
        <v>2451716.25</v>
      </c>
      <c r="I14" s="19">
        <v>1344872.5</v>
      </c>
      <c r="J14" s="19">
        <v>2977588.8</v>
      </c>
      <c r="K14" s="19">
        <v>751385.1</v>
      </c>
      <c r="L14" s="21">
        <f>H14+I14+J14+K14</f>
        <v>7525562.6499999994</v>
      </c>
      <c r="M14" s="1"/>
      <c r="N14" s="1"/>
    </row>
    <row r="15" spans="1:14">
      <c r="A15" s="30"/>
      <c r="B15" s="40"/>
      <c r="C15" s="22"/>
      <c r="D15" s="24"/>
      <c r="E15" s="17" t="s">
        <v>12</v>
      </c>
      <c r="F15" s="23" t="s">
        <v>12</v>
      </c>
      <c r="G15" s="17" t="s">
        <v>12</v>
      </c>
      <c r="H15" s="24"/>
      <c r="I15" s="24"/>
      <c r="J15" s="24"/>
      <c r="K15" s="24"/>
      <c r="L15" s="27"/>
      <c r="M15" s="2"/>
      <c r="N15" s="1"/>
    </row>
    <row r="16" spans="1:14" ht="38.25" customHeight="1">
      <c r="A16" s="31" t="s">
        <v>19</v>
      </c>
      <c r="B16" s="35" t="s">
        <v>20</v>
      </c>
      <c r="C16" s="22" t="s">
        <v>21</v>
      </c>
      <c r="D16" s="20"/>
      <c r="E16" s="24" t="s">
        <v>12</v>
      </c>
      <c r="F16" s="20" t="s">
        <v>12</v>
      </c>
      <c r="G16" s="24" t="s">
        <v>12</v>
      </c>
      <c r="H16" s="20">
        <f>H18</f>
        <v>3000</v>
      </c>
      <c r="I16" s="20">
        <f>I18</f>
        <v>847</v>
      </c>
      <c r="J16" s="20">
        <f>J18</f>
        <v>1000</v>
      </c>
      <c r="K16" s="20">
        <f>K18</f>
        <v>1000</v>
      </c>
      <c r="L16" s="21">
        <f>L18</f>
        <v>5847</v>
      </c>
    </row>
    <row r="17" spans="1:12" ht="33.75" customHeight="1">
      <c r="A17" s="32"/>
      <c r="B17" s="35"/>
      <c r="C17" s="22" t="s">
        <v>13</v>
      </c>
      <c r="D17" s="24"/>
      <c r="E17" s="20" t="s">
        <v>12</v>
      </c>
      <c r="F17" s="24" t="s">
        <v>12</v>
      </c>
      <c r="G17" s="20" t="s">
        <v>12</v>
      </c>
      <c r="H17" s="20"/>
      <c r="I17" s="20"/>
      <c r="J17" s="20"/>
      <c r="K17" s="20"/>
      <c r="L17" s="25"/>
    </row>
    <row r="18" spans="1:12" ht="47.25" customHeight="1">
      <c r="A18" s="32"/>
      <c r="B18" s="35"/>
      <c r="C18" s="22" t="s">
        <v>14</v>
      </c>
      <c r="D18" s="20">
        <v>912</v>
      </c>
      <c r="E18" s="24" t="s">
        <v>12</v>
      </c>
      <c r="F18" s="20" t="s">
        <v>12</v>
      </c>
      <c r="G18" s="24" t="s">
        <v>12</v>
      </c>
      <c r="H18" s="20">
        <v>3000</v>
      </c>
      <c r="I18" s="20">
        <v>847</v>
      </c>
      <c r="J18" s="20">
        <v>1000</v>
      </c>
      <c r="K18" s="20">
        <v>1000</v>
      </c>
      <c r="L18" s="21">
        <f>H18+I18+J18+K18</f>
        <v>5847</v>
      </c>
    </row>
    <row r="19" spans="1:12" ht="74.25" customHeight="1">
      <c r="A19" s="33"/>
      <c r="B19" s="35"/>
      <c r="C19" s="22"/>
      <c r="D19" s="24"/>
      <c r="E19" s="20" t="s">
        <v>12</v>
      </c>
      <c r="F19" s="24" t="s">
        <v>12</v>
      </c>
      <c r="G19" s="20" t="s">
        <v>12</v>
      </c>
      <c r="H19" s="20"/>
      <c r="I19" s="20"/>
      <c r="J19" s="20"/>
      <c r="K19" s="20"/>
      <c r="L19" s="25"/>
    </row>
    <row r="20" spans="1:12" ht="29.25" customHeight="1">
      <c r="A20" s="30" t="s">
        <v>22</v>
      </c>
      <c r="B20" s="31" t="s">
        <v>23</v>
      </c>
      <c r="C20" s="26" t="s">
        <v>24</v>
      </c>
      <c r="D20" s="20"/>
      <c r="E20" s="24" t="s">
        <v>12</v>
      </c>
      <c r="F20" s="20" t="s">
        <v>12</v>
      </c>
      <c r="G20" s="24" t="s">
        <v>12</v>
      </c>
      <c r="H20" s="19">
        <f>H22</f>
        <v>0</v>
      </c>
      <c r="I20" s="19">
        <f>I22</f>
        <v>1000</v>
      </c>
      <c r="J20" s="19">
        <f>J22</f>
        <v>4000</v>
      </c>
      <c r="K20" s="19">
        <f>K22</f>
        <v>4000</v>
      </c>
      <c r="L20" s="21">
        <f>L22</f>
        <v>9000</v>
      </c>
    </row>
    <row r="21" spans="1:12" ht="30.75" customHeight="1">
      <c r="A21" s="30"/>
      <c r="B21" s="32"/>
      <c r="C21" s="22" t="s">
        <v>13</v>
      </c>
      <c r="D21" s="24"/>
      <c r="E21" s="20" t="s">
        <v>12</v>
      </c>
      <c r="F21" s="24" t="s">
        <v>12</v>
      </c>
      <c r="G21" s="20" t="s">
        <v>12</v>
      </c>
      <c r="H21" s="20"/>
      <c r="I21" s="20"/>
      <c r="J21" s="20"/>
      <c r="K21" s="20"/>
      <c r="L21" s="25"/>
    </row>
    <row r="22" spans="1:12" ht="48" customHeight="1">
      <c r="A22" s="30"/>
      <c r="B22" s="32"/>
      <c r="C22" s="26" t="s">
        <v>14</v>
      </c>
      <c r="D22" s="20">
        <v>912</v>
      </c>
      <c r="E22" s="20" t="s">
        <v>12</v>
      </c>
      <c r="F22" s="20" t="s">
        <v>12</v>
      </c>
      <c r="G22" s="24" t="s">
        <v>12</v>
      </c>
      <c r="H22" s="19">
        <v>0</v>
      </c>
      <c r="I22" s="19">
        <v>1000</v>
      </c>
      <c r="J22" s="19">
        <v>4000</v>
      </c>
      <c r="K22" s="19">
        <v>4000</v>
      </c>
      <c r="L22" s="21">
        <f>H22+I22+J22+K22</f>
        <v>9000</v>
      </c>
    </row>
    <row r="23" spans="1:12" ht="19.5" customHeight="1">
      <c r="A23" s="30"/>
      <c r="B23" s="33"/>
      <c r="C23" s="22"/>
      <c r="D23" s="24"/>
      <c r="E23" s="20" t="s">
        <v>12</v>
      </c>
      <c r="F23" s="24" t="s">
        <v>12</v>
      </c>
      <c r="G23" s="20" t="s">
        <v>12</v>
      </c>
      <c r="H23" s="20"/>
      <c r="I23" s="20"/>
      <c r="J23" s="20"/>
      <c r="K23" s="20"/>
      <c r="L23" s="25"/>
    </row>
    <row r="24" spans="1:12" ht="30" customHeight="1">
      <c r="A24" s="31" t="s">
        <v>25</v>
      </c>
      <c r="B24" s="35" t="s">
        <v>26</v>
      </c>
      <c r="C24" s="22" t="s">
        <v>21</v>
      </c>
      <c r="D24" s="20"/>
      <c r="E24" s="24" t="s">
        <v>12</v>
      </c>
      <c r="F24" s="20" t="s">
        <v>12</v>
      </c>
      <c r="G24" s="24" t="s">
        <v>12</v>
      </c>
      <c r="H24" s="20">
        <f>H26</f>
        <v>2353754.2799999998</v>
      </c>
      <c r="I24" s="20">
        <f>I26</f>
        <v>2366438.62</v>
      </c>
      <c r="J24" s="20">
        <f>J26</f>
        <v>714028.46</v>
      </c>
      <c r="K24" s="20">
        <f>K26</f>
        <v>708663.93</v>
      </c>
      <c r="L24" s="21">
        <f>L26</f>
        <v>6142885.29</v>
      </c>
    </row>
    <row r="25" spans="1:12" ht="31.5" customHeight="1">
      <c r="A25" s="32"/>
      <c r="B25" s="35"/>
      <c r="C25" s="22" t="s">
        <v>13</v>
      </c>
      <c r="D25" s="24"/>
      <c r="E25" s="20" t="s">
        <v>12</v>
      </c>
      <c r="F25" s="24" t="s">
        <v>12</v>
      </c>
      <c r="G25" s="20" t="s">
        <v>12</v>
      </c>
      <c r="H25" s="20"/>
      <c r="I25" s="20"/>
      <c r="J25" s="20"/>
      <c r="K25" s="20"/>
      <c r="L25" s="25"/>
    </row>
    <row r="26" spans="1:12" ht="39" customHeight="1">
      <c r="A26" s="32"/>
      <c r="B26" s="35"/>
      <c r="C26" s="22" t="s">
        <v>14</v>
      </c>
      <c r="D26" s="20">
        <v>912</v>
      </c>
      <c r="E26" s="24" t="s">
        <v>12</v>
      </c>
      <c r="F26" s="20" t="s">
        <v>12</v>
      </c>
      <c r="G26" s="24" t="s">
        <v>12</v>
      </c>
      <c r="H26" s="20">
        <v>2353754.2799999998</v>
      </c>
      <c r="I26" s="20">
        <v>2366438.62</v>
      </c>
      <c r="J26" s="20">
        <v>714028.46</v>
      </c>
      <c r="K26" s="20">
        <v>708663.93</v>
      </c>
      <c r="L26" s="21">
        <f>H26+I26+J26+K26</f>
        <v>6142885.29</v>
      </c>
    </row>
    <row r="27" spans="1:12">
      <c r="A27" s="33"/>
      <c r="B27" s="35"/>
      <c r="C27" s="22"/>
      <c r="D27" s="24"/>
      <c r="E27" s="20" t="s">
        <v>12</v>
      </c>
      <c r="F27" s="24" t="s">
        <v>12</v>
      </c>
      <c r="G27" s="20" t="s">
        <v>12</v>
      </c>
      <c r="H27" s="20"/>
      <c r="I27" s="20"/>
      <c r="J27" s="20"/>
      <c r="K27" s="20"/>
      <c r="L27" s="25"/>
    </row>
    <row r="28" spans="1:12" ht="33" customHeight="1">
      <c r="A28" s="30" t="s">
        <v>27</v>
      </c>
      <c r="B28" s="31" t="s">
        <v>28</v>
      </c>
      <c r="C28" s="26" t="s">
        <v>21</v>
      </c>
      <c r="D28" s="20"/>
      <c r="E28" s="24" t="s">
        <v>12</v>
      </c>
      <c r="F28" s="20" t="s">
        <v>12</v>
      </c>
      <c r="G28" s="24" t="s">
        <v>12</v>
      </c>
      <c r="H28" s="20">
        <f>H30</f>
        <v>100152.95</v>
      </c>
      <c r="I28" s="20">
        <f>I30</f>
        <v>163810.70000000001</v>
      </c>
      <c r="J28" s="20">
        <f>J30</f>
        <v>247134.9</v>
      </c>
      <c r="K28" s="20">
        <f>K30</f>
        <v>247134.9</v>
      </c>
      <c r="L28" s="21">
        <f>L30</f>
        <v>758233.45000000007</v>
      </c>
    </row>
    <row r="29" spans="1:12" ht="30.75" customHeight="1">
      <c r="A29" s="30"/>
      <c r="B29" s="32"/>
      <c r="C29" s="22" t="s">
        <v>13</v>
      </c>
      <c r="D29" s="24"/>
      <c r="E29" s="20" t="s">
        <v>12</v>
      </c>
      <c r="F29" s="24" t="s">
        <v>12</v>
      </c>
      <c r="G29" s="20" t="s">
        <v>12</v>
      </c>
      <c r="H29" s="20"/>
      <c r="I29" s="20"/>
      <c r="J29" s="20"/>
      <c r="K29" s="20"/>
      <c r="L29" s="25"/>
    </row>
    <row r="30" spans="1:12" ht="48.75" customHeight="1">
      <c r="A30" s="30"/>
      <c r="B30" s="32"/>
      <c r="C30" s="26" t="s">
        <v>14</v>
      </c>
      <c r="D30" s="20">
        <v>912</v>
      </c>
      <c r="E30" s="24" t="s">
        <v>12</v>
      </c>
      <c r="F30" s="20" t="s">
        <v>12</v>
      </c>
      <c r="G30" s="24" t="s">
        <v>12</v>
      </c>
      <c r="H30" s="20">
        <v>100152.95</v>
      </c>
      <c r="I30" s="20">
        <v>163810.70000000001</v>
      </c>
      <c r="J30" s="20">
        <v>247134.9</v>
      </c>
      <c r="K30" s="20">
        <v>247134.9</v>
      </c>
      <c r="L30" s="21">
        <f>H30+I30+J30+K30</f>
        <v>758233.45000000007</v>
      </c>
    </row>
    <row r="31" spans="1:12">
      <c r="A31" s="30"/>
      <c r="B31" s="33"/>
      <c r="C31" s="22"/>
      <c r="D31" s="24"/>
      <c r="E31" s="20" t="s">
        <v>12</v>
      </c>
      <c r="F31" s="24" t="s">
        <v>12</v>
      </c>
      <c r="G31" s="20" t="s">
        <v>12</v>
      </c>
      <c r="H31" s="20"/>
      <c r="I31" s="20"/>
      <c r="J31" s="20"/>
      <c r="K31" s="20"/>
      <c r="L31" s="25"/>
    </row>
    <row r="32" spans="1:12" ht="30" customHeight="1">
      <c r="A32" s="31" t="s">
        <v>29</v>
      </c>
      <c r="B32" s="31" t="s">
        <v>30</v>
      </c>
      <c r="C32" s="26" t="s">
        <v>21</v>
      </c>
      <c r="D32" s="20"/>
      <c r="E32" s="24" t="s">
        <v>12</v>
      </c>
      <c r="F32" s="20" t="s">
        <v>12</v>
      </c>
      <c r="G32" s="24" t="s">
        <v>12</v>
      </c>
      <c r="H32" s="20">
        <f>H34</f>
        <v>239854.44</v>
      </c>
      <c r="I32" s="20">
        <f>I34</f>
        <v>397433.06</v>
      </c>
      <c r="J32" s="20">
        <f>J34</f>
        <v>399433.06</v>
      </c>
      <c r="K32" s="20">
        <f>K34</f>
        <v>399433.06</v>
      </c>
      <c r="L32" s="21">
        <f>L34</f>
        <v>1436153.62</v>
      </c>
    </row>
    <row r="33" spans="1:12" ht="26.25" customHeight="1">
      <c r="A33" s="32"/>
      <c r="B33" s="32"/>
      <c r="C33" s="22" t="s">
        <v>13</v>
      </c>
      <c r="D33" s="24"/>
      <c r="E33" s="20" t="s">
        <v>12</v>
      </c>
      <c r="F33" s="24" t="s">
        <v>12</v>
      </c>
      <c r="G33" s="20" t="s">
        <v>12</v>
      </c>
      <c r="H33" s="20"/>
      <c r="I33" s="20"/>
      <c r="J33" s="20"/>
      <c r="K33" s="20"/>
      <c r="L33" s="25"/>
    </row>
    <row r="34" spans="1:12" ht="40.5" customHeight="1">
      <c r="A34" s="32"/>
      <c r="B34" s="32"/>
      <c r="C34" s="26" t="s">
        <v>14</v>
      </c>
      <c r="D34" s="20">
        <v>912</v>
      </c>
      <c r="E34" s="24" t="s">
        <v>12</v>
      </c>
      <c r="F34" s="20" t="s">
        <v>12</v>
      </c>
      <c r="G34" s="24" t="s">
        <v>12</v>
      </c>
      <c r="H34" s="20">
        <v>239854.44</v>
      </c>
      <c r="I34" s="20">
        <v>397433.06</v>
      </c>
      <c r="J34" s="20">
        <v>399433.06</v>
      </c>
      <c r="K34" s="20">
        <v>399433.06</v>
      </c>
      <c r="L34" s="21">
        <f>H34+I34+J34+K34</f>
        <v>1436153.62</v>
      </c>
    </row>
    <row r="35" spans="1:12">
      <c r="A35" s="33"/>
      <c r="B35" s="33"/>
      <c r="C35" s="22"/>
      <c r="D35" s="20"/>
      <c r="E35" s="20" t="s">
        <v>12</v>
      </c>
      <c r="F35" s="20" t="s">
        <v>12</v>
      </c>
      <c r="G35" s="20" t="s">
        <v>12</v>
      </c>
      <c r="H35" s="20"/>
      <c r="I35" s="20"/>
      <c r="J35" s="20"/>
      <c r="K35" s="20"/>
      <c r="L35" s="25"/>
    </row>
  </sheetData>
  <mergeCells count="27">
    <mergeCell ref="A4:A7"/>
    <mergeCell ref="B4:B7"/>
    <mergeCell ref="G1:L1"/>
    <mergeCell ref="C4:C7"/>
    <mergeCell ref="D4:G5"/>
    <mergeCell ref="H4:L4"/>
    <mergeCell ref="H5:L5"/>
    <mergeCell ref="D6:D7"/>
    <mergeCell ref="F6:F7"/>
    <mergeCell ref="G6:G7"/>
    <mergeCell ref="H6:H7"/>
    <mergeCell ref="A28:A31"/>
    <mergeCell ref="B28:B31"/>
    <mergeCell ref="A32:A35"/>
    <mergeCell ref="B32:B35"/>
    <mergeCell ref="A3:L3"/>
    <mergeCell ref="A16:A19"/>
    <mergeCell ref="B16:B19"/>
    <mergeCell ref="A20:A23"/>
    <mergeCell ref="B20:B23"/>
    <mergeCell ref="A24:A27"/>
    <mergeCell ref="B24:B27"/>
    <mergeCell ref="L6:L7"/>
    <mergeCell ref="A8:A11"/>
    <mergeCell ref="B8:B11"/>
    <mergeCell ref="A12:A15"/>
    <mergeCell ref="B12:B15"/>
  </mergeCells>
  <pageMargins left="0.11811023622047245" right="0.11811023622047245" top="0.15748031496062992" bottom="0.15748031496062992" header="0" footer="0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I60"/>
  <sheetViews>
    <sheetView tabSelected="1" workbookViewId="0">
      <selection activeCell="E58" sqref="E58"/>
    </sheetView>
  </sheetViews>
  <sheetFormatPr defaultRowHeight="15"/>
  <cols>
    <col min="1" max="1" width="10.85546875" customWidth="1"/>
    <col min="2" max="2" width="21.28515625" customWidth="1"/>
    <col min="3" max="3" width="14.140625" customWidth="1"/>
    <col min="4" max="8" width="15.85546875" customWidth="1"/>
  </cols>
  <sheetData>
    <row r="2" spans="1:9" ht="61.5" customHeight="1">
      <c r="A2" s="3"/>
      <c r="B2" s="3"/>
      <c r="C2" s="3"/>
      <c r="D2" s="65" t="s">
        <v>58</v>
      </c>
      <c r="E2" s="65"/>
      <c r="F2" s="65"/>
      <c r="G2" s="65"/>
      <c r="H2" s="65"/>
      <c r="I2" s="3"/>
    </row>
    <row r="3" spans="1:9" ht="49.5" customHeight="1">
      <c r="A3" s="67" t="s">
        <v>47</v>
      </c>
      <c r="B3" s="67"/>
      <c r="C3" s="67"/>
      <c r="D3" s="67"/>
      <c r="E3" s="67"/>
      <c r="F3" s="67"/>
      <c r="G3" s="67"/>
      <c r="H3" s="67"/>
      <c r="I3" s="4"/>
    </row>
    <row r="4" spans="1:9" ht="15.75">
      <c r="A4" s="3"/>
      <c r="B4" s="3"/>
      <c r="C4" s="3"/>
      <c r="D4" s="4"/>
      <c r="E4" s="4"/>
      <c r="F4" s="4"/>
      <c r="G4" s="4"/>
      <c r="H4" s="4"/>
      <c r="I4" s="4"/>
    </row>
    <row r="5" spans="1:9">
      <c r="A5" s="62" t="s">
        <v>35</v>
      </c>
      <c r="B5" s="62" t="s">
        <v>36</v>
      </c>
      <c r="C5" s="62" t="s">
        <v>37</v>
      </c>
      <c r="D5" s="63"/>
      <c r="E5" s="63"/>
      <c r="F5" s="63"/>
      <c r="G5" s="63"/>
      <c r="H5" s="64"/>
      <c r="I5" s="4"/>
    </row>
    <row r="6" spans="1:9" ht="25.5">
      <c r="A6" s="62"/>
      <c r="B6" s="62"/>
      <c r="C6" s="62"/>
      <c r="D6" s="7" t="s">
        <v>32</v>
      </c>
      <c r="E6" s="7" t="s">
        <v>33</v>
      </c>
      <c r="F6" s="7" t="s">
        <v>34</v>
      </c>
      <c r="G6" s="7" t="s">
        <v>57</v>
      </c>
      <c r="H6" s="7" t="s">
        <v>59</v>
      </c>
      <c r="I6" s="5"/>
    </row>
    <row r="7" spans="1:9" ht="15.75">
      <c r="A7" s="60" t="s">
        <v>38</v>
      </c>
      <c r="B7" s="60" t="s">
        <v>46</v>
      </c>
      <c r="C7" s="8" t="s">
        <v>39</v>
      </c>
      <c r="D7" s="9">
        <f t="shared" ref="D7:H7" si="0">D12+D10</f>
        <v>5148477.92</v>
      </c>
      <c r="E7" s="9">
        <f t="shared" si="0"/>
        <v>4274401.8800000008</v>
      </c>
      <c r="F7" s="9">
        <f t="shared" si="0"/>
        <v>4343185.22</v>
      </c>
      <c r="G7" s="9">
        <f t="shared" si="0"/>
        <v>2111616.9900000002</v>
      </c>
      <c r="H7" s="9">
        <f t="shared" si="0"/>
        <v>15877682.01</v>
      </c>
      <c r="I7" s="6"/>
    </row>
    <row r="8" spans="1:9" ht="17.25" customHeight="1">
      <c r="A8" s="61"/>
      <c r="B8" s="61"/>
      <c r="C8" s="8" t="s">
        <v>40</v>
      </c>
      <c r="D8" s="9"/>
      <c r="E8" s="9"/>
      <c r="F8" s="9"/>
      <c r="G8" s="9"/>
      <c r="H8" s="9"/>
      <c r="I8" s="6"/>
    </row>
    <row r="9" spans="1:9" ht="25.5" customHeight="1">
      <c r="A9" s="61"/>
      <c r="B9" s="61"/>
      <c r="C9" s="8" t="s">
        <v>41</v>
      </c>
      <c r="D9" s="9">
        <f t="shared" ref="D9:H9" si="1">D16+D24+D31</f>
        <v>0</v>
      </c>
      <c r="E9" s="9">
        <f>E16+E24+E31</f>
        <v>0</v>
      </c>
      <c r="F9" s="9">
        <v>0</v>
      </c>
      <c r="G9" s="9"/>
      <c r="H9" s="9">
        <f t="shared" si="1"/>
        <v>0</v>
      </c>
      <c r="I9" s="6"/>
    </row>
    <row r="10" spans="1:9" ht="15" customHeight="1">
      <c r="A10" s="61"/>
      <c r="B10" s="61"/>
      <c r="C10" s="8" t="s">
        <v>42</v>
      </c>
      <c r="D10" s="10">
        <f t="shared" ref="D10:G10" si="2">D17+D25+D32+D40+D48+D56</f>
        <v>2055545</v>
      </c>
      <c r="E10" s="10">
        <f t="shared" si="2"/>
        <v>1013523.25</v>
      </c>
      <c r="F10" s="10">
        <f t="shared" si="2"/>
        <v>2895060.25</v>
      </c>
      <c r="G10" s="10">
        <f t="shared" si="2"/>
        <v>691690.25</v>
      </c>
      <c r="H10" s="9">
        <f>D10+E10+F10+G10</f>
        <v>6655818.75</v>
      </c>
      <c r="I10" s="6"/>
    </row>
    <row r="11" spans="1:9" ht="27" customHeight="1">
      <c r="A11" s="61"/>
      <c r="B11" s="61"/>
      <c r="C11" s="8" t="s">
        <v>43</v>
      </c>
      <c r="D11" s="9">
        <v>0</v>
      </c>
      <c r="E11" s="9">
        <v>0</v>
      </c>
      <c r="F11" s="9">
        <v>0</v>
      </c>
      <c r="G11" s="9"/>
      <c r="H11" s="9">
        <v>0</v>
      </c>
      <c r="I11" s="6"/>
    </row>
    <row r="12" spans="1:9" ht="26.25" customHeight="1">
      <c r="A12" s="61"/>
      <c r="B12" s="61"/>
      <c r="C12" s="8" t="s">
        <v>44</v>
      </c>
      <c r="D12" s="10">
        <f t="shared" ref="D12:G12" si="3">D19+D27+D34+D42+D50+D58</f>
        <v>3092932.92</v>
      </c>
      <c r="E12" s="10">
        <f>E19+E27+E34+E42+E50+E58</f>
        <v>3260878.6300000004</v>
      </c>
      <c r="F12" s="10">
        <f t="shared" si="3"/>
        <v>1448124.97</v>
      </c>
      <c r="G12" s="10">
        <f t="shared" si="3"/>
        <v>1419926.74</v>
      </c>
      <c r="H12" s="9">
        <f>D12+E12+F12+G12</f>
        <v>9221863.2599999998</v>
      </c>
      <c r="I12" s="6"/>
    </row>
    <row r="13" spans="1:9" ht="15.75">
      <c r="A13" s="60" t="s">
        <v>16</v>
      </c>
      <c r="B13" s="68" t="s">
        <v>48</v>
      </c>
      <c r="C13" s="8" t="s">
        <v>39</v>
      </c>
      <c r="D13" s="10">
        <f t="shared" ref="D13:D15" si="4">D15+D17</f>
        <v>4401716.25</v>
      </c>
      <c r="E13" s="9">
        <f>E15</f>
        <v>1344872.5</v>
      </c>
      <c r="F13" s="9">
        <f>F15</f>
        <v>306708.8</v>
      </c>
      <c r="G13" s="9">
        <f>G15</f>
        <v>751385.1</v>
      </c>
      <c r="H13" s="9">
        <f>D13+E13+F13+G13</f>
        <v>6804682.6499999994</v>
      </c>
      <c r="I13" s="6"/>
    </row>
    <row r="14" spans="1:9" ht="16.5" customHeight="1">
      <c r="A14" s="61"/>
      <c r="B14" s="69"/>
      <c r="C14" s="8" t="s">
        <v>40</v>
      </c>
      <c r="D14" s="9"/>
      <c r="E14" s="9"/>
      <c r="F14" s="9"/>
      <c r="G14" s="9"/>
      <c r="H14" s="9"/>
      <c r="I14" s="6"/>
    </row>
    <row r="15" spans="1:9" ht="39" customHeight="1">
      <c r="A15" s="61"/>
      <c r="B15" s="69"/>
      <c r="C15" s="8" t="s">
        <v>14</v>
      </c>
      <c r="D15" s="10">
        <f t="shared" si="4"/>
        <v>2451716.25</v>
      </c>
      <c r="E15" s="9">
        <f>E19+E17</f>
        <v>1344872.5</v>
      </c>
      <c r="F15" s="9">
        <f t="shared" ref="F15" si="5">F19</f>
        <v>306708.8</v>
      </c>
      <c r="G15" s="10">
        <f t="shared" ref="G15" si="6">G17+G19</f>
        <v>751385.1</v>
      </c>
      <c r="H15" s="9">
        <f>D15+E15+F15+G15</f>
        <v>4854682.6499999994</v>
      </c>
      <c r="I15" s="6"/>
    </row>
    <row r="16" spans="1:9" ht="25.5" customHeight="1">
      <c r="A16" s="61"/>
      <c r="B16" s="69"/>
      <c r="C16" s="8" t="s">
        <v>41</v>
      </c>
      <c r="D16" s="9">
        <v>0</v>
      </c>
      <c r="E16" s="9">
        <v>0</v>
      </c>
      <c r="F16" s="9">
        <v>0</v>
      </c>
      <c r="G16" s="9"/>
      <c r="H16" s="9">
        <v>0</v>
      </c>
      <c r="I16" s="6"/>
    </row>
    <row r="17" spans="1:9" ht="14.25" customHeight="1">
      <c r="A17" s="61"/>
      <c r="B17" s="69"/>
      <c r="C17" s="8" t="s">
        <v>42</v>
      </c>
      <c r="D17" s="9">
        <v>1950000</v>
      </c>
      <c r="E17" s="9">
        <v>849607</v>
      </c>
      <c r="F17" s="9">
        <v>2670880</v>
      </c>
      <c r="G17" s="9">
        <v>467510</v>
      </c>
      <c r="H17" s="9">
        <f>D17+E17+F17+G17</f>
        <v>5937997</v>
      </c>
      <c r="I17" s="6"/>
    </row>
    <row r="18" spans="1:9" ht="26.25" customHeight="1">
      <c r="A18" s="61"/>
      <c r="B18" s="69"/>
      <c r="C18" s="8" t="s">
        <v>43</v>
      </c>
      <c r="D18" s="9">
        <v>0</v>
      </c>
      <c r="E18" s="9">
        <v>0</v>
      </c>
      <c r="F18" s="9">
        <v>0</v>
      </c>
      <c r="G18" s="9"/>
      <c r="H18" s="9"/>
      <c r="I18" s="6"/>
    </row>
    <row r="19" spans="1:9" ht="25.5" customHeight="1">
      <c r="A19" s="61"/>
      <c r="B19" s="69"/>
      <c r="C19" s="8" t="s">
        <v>44</v>
      </c>
      <c r="D19" s="9">
        <v>501716.25</v>
      </c>
      <c r="E19" s="9">
        <v>495265.5</v>
      </c>
      <c r="F19" s="9">
        <v>306708.8</v>
      </c>
      <c r="G19" s="9">
        <v>283875.09999999998</v>
      </c>
      <c r="H19" s="9">
        <f>D19+E19+F19+G19</f>
        <v>1587565.65</v>
      </c>
      <c r="I19" s="6"/>
    </row>
    <row r="20" spans="1:9" ht="24.75" customHeight="1">
      <c r="A20" s="61"/>
      <c r="B20" s="69"/>
      <c r="C20" s="8" t="s">
        <v>45</v>
      </c>
      <c r="D20" s="9">
        <v>0</v>
      </c>
      <c r="E20" s="9">
        <v>0</v>
      </c>
      <c r="F20" s="9">
        <v>0</v>
      </c>
      <c r="G20" s="9"/>
      <c r="H20" s="9">
        <v>0</v>
      </c>
      <c r="I20" s="6"/>
    </row>
    <row r="21" spans="1:9" ht="15.75">
      <c r="A21" s="60" t="s">
        <v>19</v>
      </c>
      <c r="B21" s="60" t="s">
        <v>49</v>
      </c>
      <c r="C21" s="8" t="s">
        <v>39</v>
      </c>
      <c r="D21" s="9">
        <f t="shared" ref="D21:F21" si="7">D23</f>
        <v>3000</v>
      </c>
      <c r="E21" s="9">
        <f t="shared" si="7"/>
        <v>847</v>
      </c>
      <c r="F21" s="9">
        <f t="shared" si="7"/>
        <v>1000</v>
      </c>
      <c r="G21" s="9">
        <f>G23</f>
        <v>1000</v>
      </c>
      <c r="H21" s="9">
        <f>D21+E21+F21+G21</f>
        <v>5847</v>
      </c>
      <c r="I21" s="6"/>
    </row>
    <row r="22" spans="1:9" ht="17.25" customHeight="1">
      <c r="A22" s="61"/>
      <c r="B22" s="61"/>
      <c r="C22" s="8" t="s">
        <v>40</v>
      </c>
      <c r="D22" s="9"/>
      <c r="E22" s="9"/>
      <c r="F22" s="9"/>
      <c r="G22" s="9"/>
      <c r="H22" s="9"/>
      <c r="I22" s="6"/>
    </row>
    <row r="23" spans="1:9" ht="39.75" customHeight="1">
      <c r="A23" s="61"/>
      <c r="B23" s="61"/>
      <c r="C23" s="8" t="s">
        <v>14</v>
      </c>
      <c r="D23" s="9">
        <f>D27</f>
        <v>3000</v>
      </c>
      <c r="E23" s="9">
        <f>E27</f>
        <v>847</v>
      </c>
      <c r="F23" s="9">
        <f t="shared" ref="F23" si="8">F27</f>
        <v>1000</v>
      </c>
      <c r="G23" s="9">
        <f>G27</f>
        <v>1000</v>
      </c>
      <c r="H23" s="9">
        <f>D23+E23+F23+G23</f>
        <v>5847</v>
      </c>
      <c r="I23" s="6"/>
    </row>
    <row r="24" spans="1:9" ht="26.25" customHeight="1">
      <c r="A24" s="61"/>
      <c r="B24" s="61"/>
      <c r="C24" s="8" t="s">
        <v>41</v>
      </c>
      <c r="D24" s="9">
        <v>0</v>
      </c>
      <c r="E24" s="9">
        <v>0</v>
      </c>
      <c r="F24" s="9">
        <v>0</v>
      </c>
      <c r="G24" s="9"/>
      <c r="H24" s="9">
        <v>0</v>
      </c>
      <c r="I24" s="6"/>
    </row>
    <row r="25" spans="1:9" ht="13.5" customHeight="1">
      <c r="A25" s="61"/>
      <c r="B25" s="61"/>
      <c r="C25" s="8" t="s">
        <v>42</v>
      </c>
      <c r="D25" s="9">
        <v>0</v>
      </c>
      <c r="E25" s="9">
        <v>0</v>
      </c>
      <c r="F25" s="9">
        <v>0</v>
      </c>
      <c r="G25" s="9"/>
      <c r="H25" s="9">
        <v>0</v>
      </c>
      <c r="I25" s="6"/>
    </row>
    <row r="26" spans="1:9" ht="27.75" customHeight="1">
      <c r="A26" s="61"/>
      <c r="B26" s="61"/>
      <c r="C26" s="8" t="s">
        <v>43</v>
      </c>
      <c r="D26" s="9">
        <v>0</v>
      </c>
      <c r="E26" s="9">
        <v>0</v>
      </c>
      <c r="F26" s="9">
        <v>0</v>
      </c>
      <c r="G26" s="9"/>
      <c r="H26" s="9">
        <v>0</v>
      </c>
      <c r="I26" s="6"/>
    </row>
    <row r="27" spans="1:9" ht="24.75" customHeight="1">
      <c r="A27" s="61"/>
      <c r="B27" s="61"/>
      <c r="C27" s="8" t="s">
        <v>44</v>
      </c>
      <c r="D27" s="9">
        <v>3000</v>
      </c>
      <c r="E27" s="9">
        <v>847</v>
      </c>
      <c r="F27" s="9">
        <v>1000</v>
      </c>
      <c r="G27" s="9">
        <v>1000</v>
      </c>
      <c r="H27" s="9">
        <f>D27+E27+F27+G27</f>
        <v>5847</v>
      </c>
      <c r="I27" s="6"/>
    </row>
    <row r="28" spans="1:9" ht="15.75">
      <c r="A28" s="66" t="s">
        <v>22</v>
      </c>
      <c r="B28" s="66" t="s">
        <v>50</v>
      </c>
      <c r="C28" s="8" t="s">
        <v>39</v>
      </c>
      <c r="D28" s="9">
        <f t="shared" ref="D28:F28" si="9">D30</f>
        <v>0</v>
      </c>
      <c r="E28" s="9">
        <f t="shared" si="9"/>
        <v>1000</v>
      </c>
      <c r="F28" s="9">
        <f t="shared" si="9"/>
        <v>4000</v>
      </c>
      <c r="G28" s="9">
        <f>G30</f>
        <v>4000</v>
      </c>
      <c r="H28" s="9">
        <f>D28+E28+F28+G28</f>
        <v>9000</v>
      </c>
      <c r="I28" s="6"/>
    </row>
    <row r="29" spans="1:9" ht="16.5" customHeight="1">
      <c r="A29" s="66"/>
      <c r="B29" s="66"/>
      <c r="C29" s="8" t="s">
        <v>40</v>
      </c>
      <c r="D29" s="9"/>
      <c r="E29" s="9"/>
      <c r="F29" s="9"/>
      <c r="G29" s="9"/>
      <c r="H29" s="9">
        <f t="shared" ref="H29" si="10">D29+E29+F29</f>
        <v>0</v>
      </c>
      <c r="I29" s="6"/>
    </row>
    <row r="30" spans="1:9" ht="40.5" customHeight="1">
      <c r="A30" s="66"/>
      <c r="B30" s="66"/>
      <c r="C30" s="8" t="s">
        <v>14</v>
      </c>
      <c r="D30" s="9">
        <f t="shared" ref="D30:F30" si="11">D34</f>
        <v>0</v>
      </c>
      <c r="E30" s="9">
        <f t="shared" si="11"/>
        <v>1000</v>
      </c>
      <c r="F30" s="9">
        <f t="shared" si="11"/>
        <v>4000</v>
      </c>
      <c r="G30" s="9">
        <f>G34</f>
        <v>4000</v>
      </c>
      <c r="H30" s="9">
        <f>D30+E30+F30+G30</f>
        <v>9000</v>
      </c>
      <c r="I30" s="6"/>
    </row>
    <row r="31" spans="1:9" ht="26.25" customHeight="1">
      <c r="A31" s="66"/>
      <c r="B31" s="66"/>
      <c r="C31" s="8" t="s">
        <v>41</v>
      </c>
      <c r="D31" s="9">
        <v>0</v>
      </c>
      <c r="E31" s="9">
        <v>0</v>
      </c>
      <c r="F31" s="9">
        <v>0</v>
      </c>
      <c r="G31" s="9"/>
      <c r="H31" s="9">
        <v>0</v>
      </c>
      <c r="I31" s="6"/>
    </row>
    <row r="32" spans="1:9" ht="13.5" customHeight="1">
      <c r="A32" s="66"/>
      <c r="B32" s="66"/>
      <c r="C32" s="8" t="s">
        <v>42</v>
      </c>
      <c r="D32" s="9">
        <v>0</v>
      </c>
      <c r="E32" s="9">
        <v>0</v>
      </c>
      <c r="F32" s="9">
        <v>0</v>
      </c>
      <c r="G32" s="9"/>
      <c r="H32" s="9">
        <v>0</v>
      </c>
      <c r="I32" s="6"/>
    </row>
    <row r="33" spans="1:9" ht="26.25" customHeight="1">
      <c r="A33" s="66"/>
      <c r="B33" s="66"/>
      <c r="C33" s="8" t="s">
        <v>43</v>
      </c>
      <c r="D33" s="9">
        <v>0</v>
      </c>
      <c r="E33" s="9">
        <v>0</v>
      </c>
      <c r="F33" s="9">
        <v>0</v>
      </c>
      <c r="G33" s="9"/>
      <c r="H33" s="9"/>
      <c r="I33" s="6"/>
    </row>
    <row r="34" spans="1:9" ht="26.25" customHeight="1">
      <c r="A34" s="66"/>
      <c r="B34" s="66"/>
      <c r="C34" s="8" t="s">
        <v>44</v>
      </c>
      <c r="D34" s="9">
        <v>0</v>
      </c>
      <c r="E34" s="9">
        <v>1000</v>
      </c>
      <c r="F34" s="9">
        <v>4000</v>
      </c>
      <c r="G34" s="9">
        <v>4000</v>
      </c>
      <c r="H34" s="9">
        <f>D34+E34+F34+G34</f>
        <v>9000</v>
      </c>
      <c r="I34" s="6"/>
    </row>
    <row r="35" spans="1:9" ht="27" customHeight="1">
      <c r="A35" s="66"/>
      <c r="B35" s="66"/>
      <c r="C35" s="8" t="s">
        <v>45</v>
      </c>
      <c r="D35" s="9">
        <v>0</v>
      </c>
      <c r="E35" s="9">
        <v>0</v>
      </c>
      <c r="F35" s="9">
        <v>0</v>
      </c>
      <c r="G35" s="9"/>
      <c r="H35" s="9">
        <v>0</v>
      </c>
      <c r="I35" s="6"/>
    </row>
    <row r="36" spans="1:9" ht="15.75">
      <c r="A36" s="66" t="s">
        <v>25</v>
      </c>
      <c r="B36" s="66" t="s">
        <v>51</v>
      </c>
      <c r="C36" s="8" t="s">
        <v>39</v>
      </c>
      <c r="D36" s="9">
        <f t="shared" ref="D36:E36" si="12">D38</f>
        <v>2353754.2799999998</v>
      </c>
      <c r="E36" s="9">
        <f t="shared" si="12"/>
        <v>2366438.62</v>
      </c>
      <c r="F36" s="9">
        <f>F38</f>
        <v>714028.46</v>
      </c>
      <c r="G36" s="9">
        <f>G38</f>
        <v>708663.93</v>
      </c>
      <c r="H36" s="9">
        <f>D36+E36+F36+G36</f>
        <v>6142885.29</v>
      </c>
      <c r="I36" s="6"/>
    </row>
    <row r="37" spans="1:9" ht="15" customHeight="1">
      <c r="A37" s="66"/>
      <c r="B37" s="66"/>
      <c r="C37" s="8" t="s">
        <v>40</v>
      </c>
      <c r="D37" s="9"/>
      <c r="E37" s="9"/>
      <c r="F37" s="9"/>
      <c r="G37" s="9"/>
      <c r="H37" s="9">
        <f t="shared" ref="H37" si="13">D37+E37+F37</f>
        <v>0</v>
      </c>
      <c r="I37" s="6"/>
    </row>
    <row r="38" spans="1:9" ht="37.5" customHeight="1">
      <c r="A38" s="66"/>
      <c r="B38" s="66"/>
      <c r="C38" s="8" t="s">
        <v>14</v>
      </c>
      <c r="D38" s="10">
        <f t="shared" ref="D38:G38" si="14">D40+D42</f>
        <v>2353754.2799999998</v>
      </c>
      <c r="E38" s="10">
        <f t="shared" si="14"/>
        <v>2366438.62</v>
      </c>
      <c r="F38" s="10">
        <f t="shared" si="14"/>
        <v>714028.46</v>
      </c>
      <c r="G38" s="10">
        <f t="shared" si="14"/>
        <v>708663.93</v>
      </c>
      <c r="H38" s="9">
        <f>D38+E38+F38+G38</f>
        <v>6142885.29</v>
      </c>
      <c r="I38" s="6"/>
    </row>
    <row r="39" spans="1:9" ht="25.5">
      <c r="A39" s="66"/>
      <c r="B39" s="66"/>
      <c r="C39" s="8" t="s">
        <v>41</v>
      </c>
      <c r="D39" s="9">
        <v>0</v>
      </c>
      <c r="E39" s="9">
        <v>0</v>
      </c>
      <c r="F39" s="9">
        <v>0</v>
      </c>
      <c r="G39" s="9"/>
      <c r="H39" s="9">
        <v>0</v>
      </c>
      <c r="I39" s="6"/>
    </row>
    <row r="40" spans="1:9" ht="15.75">
      <c r="A40" s="66"/>
      <c r="B40" s="66"/>
      <c r="C40" s="8" t="s">
        <v>42</v>
      </c>
      <c r="D40" s="9">
        <v>15150</v>
      </c>
      <c r="E40" s="9">
        <v>13256.25</v>
      </c>
      <c r="F40" s="9">
        <v>13256.25</v>
      </c>
      <c r="G40" s="9">
        <v>13256.25</v>
      </c>
      <c r="H40" s="9">
        <f>D40+E40+F40+G40</f>
        <v>54918.75</v>
      </c>
      <c r="I40" s="6"/>
    </row>
    <row r="41" spans="1:9" ht="25.5">
      <c r="A41" s="66"/>
      <c r="B41" s="66"/>
      <c r="C41" s="8" t="s">
        <v>43</v>
      </c>
      <c r="D41" s="9">
        <v>0</v>
      </c>
      <c r="E41" s="9">
        <v>0</v>
      </c>
      <c r="F41" s="9">
        <v>0</v>
      </c>
      <c r="G41" s="9"/>
      <c r="H41" s="9">
        <v>0</v>
      </c>
      <c r="I41" s="6"/>
    </row>
    <row r="42" spans="1:9" ht="25.5">
      <c r="A42" s="66"/>
      <c r="B42" s="66"/>
      <c r="C42" s="8" t="s">
        <v>44</v>
      </c>
      <c r="D42" s="9">
        <v>2338604.2799999998</v>
      </c>
      <c r="E42" s="9">
        <v>2353182.37</v>
      </c>
      <c r="F42" s="9">
        <v>700772.21</v>
      </c>
      <c r="G42" s="9">
        <v>695407.68</v>
      </c>
      <c r="H42" s="9">
        <f>D42+E42+F42+G42</f>
        <v>6087966.54</v>
      </c>
      <c r="I42" s="6"/>
    </row>
    <row r="43" spans="1:9" ht="25.5" customHeight="1">
      <c r="A43" s="66"/>
      <c r="B43" s="66"/>
      <c r="C43" s="8" t="s">
        <v>45</v>
      </c>
      <c r="D43" s="9">
        <v>0</v>
      </c>
      <c r="E43" s="9">
        <v>0</v>
      </c>
      <c r="F43" s="9">
        <v>0</v>
      </c>
      <c r="G43" s="9"/>
      <c r="H43" s="9">
        <v>0</v>
      </c>
      <c r="I43" s="6"/>
    </row>
    <row r="44" spans="1:9">
      <c r="A44" s="66" t="s">
        <v>27</v>
      </c>
      <c r="B44" s="66" t="s">
        <v>52</v>
      </c>
      <c r="C44" s="8" t="s">
        <v>39</v>
      </c>
      <c r="D44" s="9">
        <f t="shared" ref="D44:E44" si="15">D46</f>
        <v>100152.95</v>
      </c>
      <c r="E44" s="9">
        <f t="shared" si="15"/>
        <v>163810.70000000001</v>
      </c>
      <c r="F44" s="9">
        <f>F46</f>
        <v>247134.9</v>
      </c>
      <c r="G44" s="9">
        <f>G46</f>
        <v>247134.9</v>
      </c>
      <c r="H44" s="9">
        <f>D44+E44+F44+G44</f>
        <v>758233.45000000007</v>
      </c>
      <c r="I44" s="4"/>
    </row>
    <row r="45" spans="1:9">
      <c r="A45" s="66"/>
      <c r="B45" s="66"/>
      <c r="C45" s="8" t="s">
        <v>40</v>
      </c>
      <c r="D45" s="9"/>
      <c r="E45" s="9"/>
      <c r="F45" s="9"/>
      <c r="G45" s="9"/>
      <c r="H45" s="9">
        <f t="shared" ref="H45" si="16">D45+E45+F45</f>
        <v>0</v>
      </c>
      <c r="I45" s="4"/>
    </row>
    <row r="46" spans="1:9" ht="41.25" customHeight="1">
      <c r="A46" s="66"/>
      <c r="B46" s="66"/>
      <c r="C46" s="8" t="s">
        <v>14</v>
      </c>
      <c r="D46" s="10">
        <f t="shared" ref="D46:G46" si="17">D48+D50</f>
        <v>100152.95</v>
      </c>
      <c r="E46" s="10">
        <f t="shared" si="17"/>
        <v>163810.70000000001</v>
      </c>
      <c r="F46" s="10">
        <f t="shared" si="17"/>
        <v>247134.9</v>
      </c>
      <c r="G46" s="10">
        <f t="shared" si="17"/>
        <v>247134.9</v>
      </c>
      <c r="H46" s="9">
        <f>D46+E46+F46+G46</f>
        <v>758233.45000000007</v>
      </c>
      <c r="I46" s="4"/>
    </row>
    <row r="47" spans="1:9" ht="25.5">
      <c r="A47" s="66"/>
      <c r="B47" s="66"/>
      <c r="C47" s="8" t="s">
        <v>41</v>
      </c>
      <c r="D47" s="9">
        <v>0</v>
      </c>
      <c r="E47" s="9">
        <v>0</v>
      </c>
      <c r="F47" s="9">
        <v>0</v>
      </c>
      <c r="G47" s="9"/>
      <c r="H47" s="9">
        <v>0</v>
      </c>
      <c r="I47" s="4"/>
    </row>
    <row r="48" spans="1:9">
      <c r="A48" s="66"/>
      <c r="B48" s="66"/>
      <c r="C48" s="8" t="s">
        <v>42</v>
      </c>
      <c r="D48" s="9">
        <v>90395</v>
      </c>
      <c r="E48" s="9">
        <v>150660</v>
      </c>
      <c r="F48" s="9">
        <v>210924</v>
      </c>
      <c r="G48" s="9">
        <v>210924</v>
      </c>
      <c r="H48" s="9">
        <f>D48+E48+F48+G48</f>
        <v>662903</v>
      </c>
      <c r="I48" s="4"/>
    </row>
    <row r="49" spans="1:9" ht="25.5">
      <c r="A49" s="66"/>
      <c r="B49" s="66"/>
      <c r="C49" s="8" t="s">
        <v>43</v>
      </c>
      <c r="D49" s="9">
        <v>0</v>
      </c>
      <c r="E49" s="9">
        <v>0</v>
      </c>
      <c r="F49" s="9">
        <v>0</v>
      </c>
      <c r="G49" s="9"/>
      <c r="H49" s="9">
        <v>0</v>
      </c>
      <c r="I49" s="4"/>
    </row>
    <row r="50" spans="1:9" ht="25.5">
      <c r="A50" s="66"/>
      <c r="B50" s="66"/>
      <c r="C50" s="8" t="s">
        <v>44</v>
      </c>
      <c r="D50" s="9">
        <v>9757.9500000000007</v>
      </c>
      <c r="E50" s="9">
        <v>13150.7</v>
      </c>
      <c r="F50" s="9">
        <v>36210.9</v>
      </c>
      <c r="G50" s="9">
        <v>36210.9</v>
      </c>
      <c r="H50" s="9">
        <f>D50+E50+F50+G50</f>
        <v>95330.450000000012</v>
      </c>
      <c r="I50" s="4"/>
    </row>
    <row r="51" spans="1:9" ht="26.25" customHeight="1">
      <c r="A51" s="66"/>
      <c r="B51" s="66"/>
      <c r="C51" s="8" t="s">
        <v>45</v>
      </c>
      <c r="D51" s="9">
        <v>0</v>
      </c>
      <c r="E51" s="9">
        <v>0</v>
      </c>
      <c r="F51" s="9">
        <v>0</v>
      </c>
      <c r="G51" s="9"/>
      <c r="H51" s="9">
        <v>0</v>
      </c>
      <c r="I51" s="4"/>
    </row>
    <row r="52" spans="1:9">
      <c r="A52" s="66" t="s">
        <v>29</v>
      </c>
      <c r="B52" s="66" t="s">
        <v>53</v>
      </c>
      <c r="C52" s="8" t="s">
        <v>39</v>
      </c>
      <c r="D52" s="9">
        <f t="shared" ref="D52:E52" si="18">D54</f>
        <v>239854.44</v>
      </c>
      <c r="E52" s="9">
        <f t="shared" si="18"/>
        <v>397433.06</v>
      </c>
      <c r="F52" s="9">
        <f>F54</f>
        <v>399433.06</v>
      </c>
      <c r="G52" s="9">
        <f>G54</f>
        <v>399433.06</v>
      </c>
      <c r="H52" s="9">
        <f>D52+E52+F52+G52</f>
        <v>1436153.62</v>
      </c>
      <c r="I52" s="4"/>
    </row>
    <row r="53" spans="1:9">
      <c r="A53" s="66"/>
      <c r="B53" s="66"/>
      <c r="C53" s="8" t="s">
        <v>40</v>
      </c>
      <c r="D53" s="9"/>
      <c r="E53" s="9"/>
      <c r="F53" s="9"/>
      <c r="G53" s="9"/>
      <c r="H53" s="9">
        <f t="shared" ref="H53" si="19">D53+E53+F53</f>
        <v>0</v>
      </c>
      <c r="I53" s="4"/>
    </row>
    <row r="54" spans="1:9" ht="39" customHeight="1">
      <c r="A54" s="66"/>
      <c r="B54" s="66"/>
      <c r="C54" s="8" t="s">
        <v>14</v>
      </c>
      <c r="D54" s="9">
        <f t="shared" ref="D54:E54" si="20">D58</f>
        <v>239854.44</v>
      </c>
      <c r="E54" s="9">
        <f t="shared" si="20"/>
        <v>397433.06</v>
      </c>
      <c r="F54" s="9">
        <f>F58</f>
        <v>399433.06</v>
      </c>
      <c r="G54" s="9">
        <f>G58</f>
        <v>399433.06</v>
      </c>
      <c r="H54" s="9">
        <f>D54+E54+F54+G54</f>
        <v>1436153.62</v>
      </c>
      <c r="I54" s="4"/>
    </row>
    <row r="55" spans="1:9" ht="25.5">
      <c r="A55" s="66"/>
      <c r="B55" s="66"/>
      <c r="C55" s="8" t="s">
        <v>41</v>
      </c>
      <c r="D55" s="9">
        <v>0</v>
      </c>
      <c r="E55" s="9">
        <v>0</v>
      </c>
      <c r="F55" s="9">
        <v>0</v>
      </c>
      <c r="G55" s="9"/>
      <c r="H55" s="9">
        <v>0</v>
      </c>
      <c r="I55" s="4"/>
    </row>
    <row r="56" spans="1:9">
      <c r="A56" s="66"/>
      <c r="B56" s="66"/>
      <c r="C56" s="8" t="s">
        <v>42</v>
      </c>
      <c r="D56" s="9">
        <v>0</v>
      </c>
      <c r="E56" s="9">
        <v>0</v>
      </c>
      <c r="F56" s="9">
        <v>0</v>
      </c>
      <c r="G56" s="9"/>
      <c r="H56" s="9">
        <v>0</v>
      </c>
      <c r="I56" s="4"/>
    </row>
    <row r="57" spans="1:9" ht="25.5">
      <c r="A57" s="66"/>
      <c r="B57" s="66"/>
      <c r="C57" s="8" t="s">
        <v>43</v>
      </c>
      <c r="D57" s="9">
        <v>0</v>
      </c>
      <c r="E57" s="9">
        <v>0</v>
      </c>
      <c r="F57" s="9">
        <v>0</v>
      </c>
      <c r="G57" s="9"/>
      <c r="H57" s="9">
        <v>0</v>
      </c>
      <c r="I57" s="4"/>
    </row>
    <row r="58" spans="1:9" ht="25.5">
      <c r="A58" s="66"/>
      <c r="B58" s="66"/>
      <c r="C58" s="8" t="s">
        <v>44</v>
      </c>
      <c r="D58" s="9">
        <v>239854.44</v>
      </c>
      <c r="E58" s="9">
        <v>397433.06</v>
      </c>
      <c r="F58" s="9">
        <v>399433.06</v>
      </c>
      <c r="G58" s="9">
        <v>399433.06</v>
      </c>
      <c r="H58" s="9">
        <f>D58+E58+F58+G58</f>
        <v>1436153.62</v>
      </c>
      <c r="I58" s="4"/>
    </row>
    <row r="59" spans="1:9" ht="29.25" customHeight="1">
      <c r="A59" s="66"/>
      <c r="B59" s="66"/>
      <c r="C59" s="8" t="s">
        <v>45</v>
      </c>
      <c r="D59" s="9">
        <v>0</v>
      </c>
      <c r="E59" s="9">
        <v>0</v>
      </c>
      <c r="F59" s="9">
        <v>0</v>
      </c>
      <c r="G59" s="9"/>
      <c r="H59" s="9">
        <v>0</v>
      </c>
      <c r="I59" s="4"/>
    </row>
    <row r="60" spans="1:9">
      <c r="A60" s="4"/>
      <c r="B60" s="4"/>
      <c r="C60" s="4"/>
      <c r="D60" s="4"/>
      <c r="E60" s="4"/>
      <c r="F60" s="4"/>
      <c r="G60" s="4"/>
      <c r="H60" s="4"/>
      <c r="I60" s="4"/>
    </row>
  </sheetData>
  <mergeCells count="20">
    <mergeCell ref="D5:H5"/>
    <mergeCell ref="D2:H2"/>
    <mergeCell ref="A52:A59"/>
    <mergeCell ref="B52:B59"/>
    <mergeCell ref="A3:H3"/>
    <mergeCell ref="A28:A35"/>
    <mergeCell ref="B28:B35"/>
    <mergeCell ref="A36:A43"/>
    <mergeCell ref="B36:B43"/>
    <mergeCell ref="A44:A51"/>
    <mergeCell ref="B44:B51"/>
    <mergeCell ref="A7:A12"/>
    <mergeCell ref="B7:B12"/>
    <mergeCell ref="A13:A20"/>
    <mergeCell ref="B13:B20"/>
    <mergeCell ref="A21:A27"/>
    <mergeCell ref="B21:B27"/>
    <mergeCell ref="A5:A6"/>
    <mergeCell ref="B5:B6"/>
    <mergeCell ref="C5:C6"/>
  </mergeCells>
  <pageMargins left="0.19685039370078741" right="0.11811023622047245" top="0.19685039370078741" bottom="0.15748031496062992" header="0" footer="0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№11</vt:lpstr>
      <vt:lpstr>Приложение №12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2020-11-24T05:35:13Z</dcterms:modified>
</cp:coreProperties>
</file>